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2" i="1" l="1"/>
  <c r="C21" i="1"/>
  <c r="D23" i="1" s="1"/>
  <c r="C18" i="1"/>
  <c r="D27" i="1" s="1"/>
  <c r="C17" i="1"/>
  <c r="D26" i="1" s="1"/>
  <c r="D29" i="1" s="1"/>
  <c r="D19" i="1" l="1"/>
</calcChain>
</file>

<file path=xl/sharedStrings.xml><?xml version="1.0" encoding="utf-8"?>
<sst xmlns="http://schemas.openxmlformats.org/spreadsheetml/2006/main" count="16" uniqueCount="10">
  <si>
    <t>SECRETARIA DE FINANZAS Y TESORERIA MUNICIPAL</t>
  </si>
  <si>
    <t>INFORME DE DEUDA PÚBLICA</t>
  </si>
  <si>
    <t>AL 31 DE DICIEMBRE 2018</t>
  </si>
  <si>
    <t>MONTOS CONTRATADOS JUNIO 2014</t>
  </si>
  <si>
    <t>BANORTE</t>
  </si>
  <si>
    <t>BANOBRAS</t>
  </si>
  <si>
    <t>SERVICIO DE LA DEUDA 2014-2018</t>
  </si>
  <si>
    <t>SALDO AL 31 DE DICIEMBRE  2018</t>
  </si>
  <si>
    <t>TOTAL DEUDA PÚBLICA 31 DE DICIEMBRE 2018</t>
  </si>
  <si>
    <t>AMORTIZACIONES 2014-DIC2018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</si>
</sst>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3" fontId="0" fillId="2" borderId="0" xfId="0" applyNumberFormat="1" applyFill="1"/>
    <xf numFmtId="43" fontId="0" fillId="2" borderId="1" xfId="0" applyNumberFormat="1" applyFill="1" applyBorder="1"/>
    <xf numFmtId="4" fontId="0" fillId="2" borderId="0" xfId="0" applyNumberFormat="1" applyFill="1"/>
    <xf numFmtId="4" fontId="0" fillId="2" borderId="1" xfId="0" applyNumberForma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0" xfId="0" applyFont="1" applyFill="1" applyBorder="1"/>
    <xf numFmtId="43" fontId="7" fillId="2" borderId="6" xfId="0" applyNumberFormat="1" applyFont="1" applyFill="1" applyBorder="1"/>
    <xf numFmtId="0" fontId="7" fillId="2" borderId="7" xfId="0" applyFont="1" applyFill="1" applyBorder="1"/>
    <xf numFmtId="0" fontId="7" fillId="2" borderId="1" xfId="0" applyFont="1" applyFill="1" applyBorder="1"/>
    <xf numFmtId="4" fontId="7" fillId="2" borderId="8" xfId="0" applyNumberFormat="1" applyFont="1" applyFill="1" applyBorder="1"/>
    <xf numFmtId="0" fontId="6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6" fillId="2" borderId="0" xfId="0" applyFont="1" applyFill="1"/>
    <xf numFmtId="44" fontId="6" fillId="2" borderId="0" xfId="1" applyFont="1" applyFill="1"/>
    <xf numFmtId="0" fontId="5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47625</xdr:rowOff>
    </xdr:from>
    <xdr:to>
      <xdr:col>3</xdr:col>
      <xdr:colOff>333375</xdr:colOff>
      <xdr:row>3</xdr:row>
      <xdr:rowOff>28574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28" t="38073" r="17550" b="38694"/>
        <a:stretch/>
      </xdr:blipFill>
      <xdr:spPr bwMode="auto">
        <a:xfrm>
          <a:off x="2552700" y="47625"/>
          <a:ext cx="1714500" cy="5524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3/Documents/ADMON%202017-2018/EXPEDIENTE%20EMPRESTITO%202014/SERVICO%20DE%20LA%20DEUDA/AMORT%20Y%20SERVICIO%20DEUDA%202016%20COB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etalle"/>
      <sheetName val="finanz"/>
      <sheetName val="Hoja2"/>
      <sheetName val="SALDOS"/>
      <sheetName val="CALIFICADORA"/>
      <sheetName val="BANORTE"/>
      <sheetName val="TESORERO"/>
      <sheetName val="Hoja3"/>
      <sheetName val="saldo2018"/>
    </sheetNames>
    <sheetDataSet>
      <sheetData sheetId="0"/>
      <sheetData sheetId="1">
        <row r="52">
          <cell r="H52">
            <v>19704561.850000001</v>
          </cell>
          <cell r="I52">
            <v>8615384.6799999978</v>
          </cell>
        </row>
        <row r="55">
          <cell r="H55">
            <v>2029174.1</v>
          </cell>
          <cell r="I55">
            <v>923076.92999999993</v>
          </cell>
        </row>
        <row r="58">
          <cell r="H58">
            <v>2062545.07</v>
          </cell>
          <cell r="I58">
            <v>923076.92999999993</v>
          </cell>
        </row>
        <row r="61">
          <cell r="H61">
            <v>2096464.83</v>
          </cell>
          <cell r="I61">
            <v>923076.92999999993</v>
          </cell>
        </row>
        <row r="64">
          <cell r="H64">
            <v>2130942.4299999997</v>
          </cell>
          <cell r="I64">
            <v>923076.92999999993</v>
          </cell>
        </row>
        <row r="70">
          <cell r="L70">
            <v>29788708.899999999</v>
          </cell>
          <cell r="M70">
            <v>11426475.74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9"/>
  <sheetViews>
    <sheetView tabSelected="1" topLeftCell="A6" workbookViewId="0">
      <selection activeCell="C11" sqref="C11"/>
    </sheetView>
  </sheetViews>
  <sheetFormatPr baseColWidth="10" defaultRowHeight="15" x14ac:dyDescent="0.25"/>
  <cols>
    <col min="1" max="1" width="5" style="1" customWidth="1"/>
    <col min="2" max="2" width="11.42578125" style="1"/>
    <col min="3" max="3" width="42.5703125" style="1" customWidth="1"/>
    <col min="4" max="4" width="39.140625" style="1" customWidth="1"/>
    <col min="5" max="16384" width="11.42578125" style="1"/>
  </cols>
  <sheetData>
    <row r="6" spans="1:4" ht="18.75" x14ac:dyDescent="0.3">
      <c r="A6" s="2" t="s">
        <v>0</v>
      </c>
      <c r="B6" s="2"/>
      <c r="C6" s="2"/>
      <c r="D6" s="2"/>
    </row>
    <row r="7" spans="1:4" ht="15.75" x14ac:dyDescent="0.25">
      <c r="A7" s="3" t="s">
        <v>1</v>
      </c>
      <c r="B7" s="3"/>
      <c r="C7" s="3"/>
      <c r="D7" s="3"/>
    </row>
    <row r="8" spans="1:4" x14ac:dyDescent="0.25">
      <c r="A8" s="4" t="s">
        <v>2</v>
      </c>
      <c r="B8" s="4"/>
      <c r="C8" s="4"/>
      <c r="D8" s="4"/>
    </row>
    <row r="9" spans="1:4" x14ac:dyDescent="0.25">
      <c r="A9" s="25"/>
      <c r="B9" s="25"/>
      <c r="C9" s="25"/>
      <c r="D9" s="25"/>
    </row>
    <row r="10" spans="1:4" x14ac:dyDescent="0.25">
      <c r="A10" s="25"/>
      <c r="B10" s="25"/>
      <c r="C10" s="25"/>
      <c r="D10" s="25"/>
    </row>
    <row r="12" spans="1:4" ht="18.75" x14ac:dyDescent="0.3">
      <c r="B12" s="20" t="s">
        <v>3</v>
      </c>
      <c r="C12" s="21"/>
      <c r="D12" s="22"/>
    </row>
    <row r="13" spans="1:4" x14ac:dyDescent="0.25">
      <c r="B13" s="5" t="s">
        <v>4</v>
      </c>
      <c r="C13" s="6">
        <v>110000000</v>
      </c>
    </row>
    <row r="14" spans="1:4" x14ac:dyDescent="0.25">
      <c r="B14" s="5" t="s">
        <v>5</v>
      </c>
      <c r="C14" s="6">
        <v>40000000</v>
      </c>
    </row>
    <row r="16" spans="1:4" x14ac:dyDescent="0.25">
      <c r="B16" s="5" t="s">
        <v>9</v>
      </c>
    </row>
    <row r="17" spans="2:4" x14ac:dyDescent="0.25">
      <c r="B17" s="1" t="s">
        <v>4</v>
      </c>
      <c r="C17" s="7">
        <f>+[1]detalle!H52+[1]detalle!H55+[1]detalle!H58+[1]detalle!H61+[1]detalle!H64</f>
        <v>28023688.280000001</v>
      </c>
    </row>
    <row r="18" spans="2:4" x14ac:dyDescent="0.25">
      <c r="B18" s="1" t="s">
        <v>5</v>
      </c>
      <c r="C18" s="8">
        <f>+[1]detalle!I52+[1]detalle!I55+[1]detalle!I58+[1]detalle!I61+[1]detalle!I64</f>
        <v>12307692.399999997</v>
      </c>
    </row>
    <row r="19" spans="2:4" x14ac:dyDescent="0.25">
      <c r="D19" s="7">
        <f>SUM(C17:C18)</f>
        <v>40331380.68</v>
      </c>
    </row>
    <row r="20" spans="2:4" x14ac:dyDescent="0.25">
      <c r="B20" s="5" t="s">
        <v>6</v>
      </c>
    </row>
    <row r="21" spans="2:4" x14ac:dyDescent="0.25">
      <c r="B21" s="1" t="s">
        <v>4</v>
      </c>
      <c r="C21" s="9">
        <f>+[1]detalle!L70</f>
        <v>29788708.899999999</v>
      </c>
    </row>
    <row r="22" spans="2:4" x14ac:dyDescent="0.25">
      <c r="B22" s="1" t="s">
        <v>5</v>
      </c>
      <c r="C22" s="10">
        <f>+[1]detalle!M70</f>
        <v>11426475.74</v>
      </c>
    </row>
    <row r="23" spans="2:4" x14ac:dyDescent="0.25">
      <c r="D23" s="9">
        <f>SUM(C21:C22)</f>
        <v>41215184.640000001</v>
      </c>
    </row>
    <row r="25" spans="2:4" x14ac:dyDescent="0.25">
      <c r="B25" s="11" t="s">
        <v>7</v>
      </c>
      <c r="C25" s="12"/>
      <c r="D25" s="13"/>
    </row>
    <row r="26" spans="2:4" x14ac:dyDescent="0.25">
      <c r="B26" s="14" t="s">
        <v>4</v>
      </c>
      <c r="C26" s="15"/>
      <c r="D26" s="16">
        <f>+C13-C17</f>
        <v>81976311.719999999</v>
      </c>
    </row>
    <row r="27" spans="2:4" x14ac:dyDescent="0.25">
      <c r="B27" s="17" t="s">
        <v>5</v>
      </c>
      <c r="C27" s="18"/>
      <c r="D27" s="19">
        <f>+C14-C18</f>
        <v>27692307.600000001</v>
      </c>
    </row>
    <row r="29" spans="2:4" ht="18.75" x14ac:dyDescent="0.3">
      <c r="B29" s="23" t="s">
        <v>8</v>
      </c>
      <c r="C29" s="23"/>
      <c r="D29" s="24">
        <f>+D26+D27</f>
        <v>109668619.31999999</v>
      </c>
    </row>
  </sheetData>
  <mergeCells count="3">
    <mergeCell ref="A6:D6"/>
    <mergeCell ref="A7:D7"/>
    <mergeCell ref="A8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USUARIO3</dc:creator>
  <cp:lastModifiedBy>USUARIO3</cp:lastModifiedBy>
  <dcterms:created xsi:type="dcterms:W3CDTF">2019-05-17T14:36:45Z</dcterms:created>
  <dcterms:modified xsi:type="dcterms:W3CDTF">2019-05-17T14:42:56Z</dcterms:modified>
</cp:coreProperties>
</file>